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ten Jørgensen\OneDrive - Kystvakten KV\Dokumenter\privat\FSF\"/>
    </mc:Choice>
  </mc:AlternateContent>
  <xr:revisionPtr revIDLastSave="0" documentId="8_{782B765F-BFD1-49AC-BF36-5C8EB8BCC673}" xr6:coauthVersionLast="47" xr6:coauthVersionMax="47" xr10:uidLastSave="{00000000-0000-0000-0000-000000000000}"/>
  <bookViews>
    <workbookView xWindow="-110" yWindow="-110" windowWidth="18490" windowHeight="11020" xr2:uid="{00000000-000D-0000-FFFF-FFFF00000000}"/>
  </bookViews>
  <sheets>
    <sheet name="Årsrap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6" i="1"/>
  <c r="D30" i="1"/>
  <c r="D28" i="1"/>
  <c r="D27" i="1"/>
  <c r="D13" i="1"/>
  <c r="D12" i="1"/>
  <c r="D11" i="1"/>
  <c r="D10" i="1"/>
  <c r="D9" i="1"/>
  <c r="D8" i="1"/>
  <c r="B44" i="1"/>
  <c r="B22" i="1"/>
  <c r="C44" i="1"/>
  <c r="C22" i="1"/>
  <c r="D44" i="1" l="1"/>
  <c r="D22" i="1"/>
  <c r="B49" i="1"/>
  <c r="C49" i="1"/>
  <c r="D49" i="1" l="1"/>
</calcChain>
</file>

<file path=xl/sharedStrings.xml><?xml version="1.0" encoding="utf-8"?>
<sst xmlns="http://schemas.openxmlformats.org/spreadsheetml/2006/main" count="57" uniqueCount="48">
  <si>
    <t>Resultat</t>
  </si>
  <si>
    <t>Inntekter</t>
  </si>
  <si>
    <t>Konto</t>
  </si>
  <si>
    <t>3110 Salg Medlemslotteri</t>
  </si>
  <si>
    <t>3200 Kontingent medlemmer</t>
  </si>
  <si>
    <t>3220 Egenandel Julebord</t>
  </si>
  <si>
    <t>3230 Egenandel Hyggekveld Vår</t>
  </si>
  <si>
    <t>3231 Egenandel Hyggekveld Høst</t>
  </si>
  <si>
    <t>3232 Egenandel Grillaften</t>
  </si>
  <si>
    <t>3400 Momskompensasjon</t>
  </si>
  <si>
    <t xml:space="preserve">3410 Tilskudd FSF </t>
  </si>
  <si>
    <t>3700 Salg vinlotteri</t>
  </si>
  <si>
    <t>3750 Salg gjenkjøpte varar</t>
  </si>
  <si>
    <t>3752 Gaver mottatt</t>
  </si>
  <si>
    <t>3911 Diverse inntekter</t>
  </si>
  <si>
    <t>3960 Grasrotandelen, Norsk Tipping</t>
  </si>
  <si>
    <t>8040 Innskuddsrenter</t>
  </si>
  <si>
    <t>Sum inntekter</t>
  </si>
  <si>
    <t>Kostnader</t>
  </si>
  <si>
    <t>4610 Utgifter Julebord</t>
  </si>
  <si>
    <t>4620 Utgifter Hyggekveld Vår</t>
  </si>
  <si>
    <t>4630 Utgifter Hyggekveld Høst</t>
  </si>
  <si>
    <t>4631 Utgifter Turer</t>
  </si>
  <si>
    <t>4632 Utgifter Grillaften</t>
  </si>
  <si>
    <t>6120 Husleie</t>
  </si>
  <si>
    <t>6350 Kjøp materiell</t>
  </si>
  <si>
    <t>6750 Kontingent FSF</t>
  </si>
  <si>
    <t>6800 Kontorrekvisita</t>
  </si>
  <si>
    <t>6810 Lisenser Styreweb</t>
  </si>
  <si>
    <t>6940 Porto</t>
  </si>
  <si>
    <t>7400 Gaver og oppmerksomheter</t>
  </si>
  <si>
    <t>7430 Gevinster Vinlotteri</t>
  </si>
  <si>
    <t>7610 Årsmøtekostnader</t>
  </si>
  <si>
    <t>7620 Styremøtekostnader</t>
  </si>
  <si>
    <t>7830 Tap på fordringer</t>
  </si>
  <si>
    <t>Sum kostnader</t>
  </si>
  <si>
    <t>Årsresultat</t>
  </si>
  <si>
    <t>Budsjett 2025</t>
  </si>
  <si>
    <t>FSF Vesterålen</t>
  </si>
  <si>
    <t>3219 Egenandel Turer</t>
  </si>
  <si>
    <t xml:space="preserve">      </t>
  </si>
  <si>
    <t xml:space="preserve">  Resultat:        </t>
  </si>
  <si>
    <t>Budsjett 2026</t>
  </si>
  <si>
    <t>Regnskap 2025</t>
  </si>
  <si>
    <t>7151 Diverse kostnader</t>
  </si>
  <si>
    <t>7770 Bank og kortgebyrer</t>
  </si>
  <si>
    <t>Bjørn E. Uthus         Morten N. Jørgensen      Målfrid N Jørgensen      Per-Erik Eriksen     Marit Nordheim</t>
  </si>
  <si>
    <t xml:space="preserve">       Leder                           Nestleder                       Kassereer                     Sekretær             Styremedlem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</si>
</sst>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.00"/>
  </numFmts>
  <fonts count="10" x14ac:knownFonts="1">
    <font>
      <sz val="11"/>
      <name val="Calibri"/>
    </font>
    <font>
      <b/>
      <sz val="24"/>
      <name val="Calibri"/>
      <family val="2"/>
    </font>
    <font>
      <b/>
      <sz val="20"/>
      <name val="Calibri"/>
      <family val="2"/>
    </font>
    <font>
      <b/>
      <sz val="11"/>
      <color rgb="FFFFFFFF"/>
      <name val="Calibri"/>
      <family val="2"/>
    </font>
    <font>
      <b/>
      <sz val="24"/>
      <name val="Calibri"/>
      <family val="2"/>
    </font>
    <font>
      <b/>
      <sz val="18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0" xfId="0" applyFont="1" applyFill="1"/>
    <xf numFmtId="4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4" fontId="0" fillId="0" borderId="0" xfId="0" applyNumberFormat="1"/>
    <xf numFmtId="164" fontId="3" fillId="2" borderId="0" xfId="0" applyNumberFormat="1" applyFont="1" applyFill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64" fontId="6" fillId="0" borderId="3" xfId="0" applyNumberFormat="1" applyFont="1" applyBorder="1"/>
    <xf numFmtId="4" fontId="8" fillId="0" borderId="2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9" fillId="0" borderId="0" xfId="0" applyFont="1"/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164" fontId="6" fillId="0" borderId="0" xfId="0" applyNumberFormat="1" applyFont="1"/>
    <xf numFmtId="164" fontId="8" fillId="0" borderId="3" xfId="0" applyNumberFormat="1" applyFont="1" applyBorder="1"/>
    <xf numFmtId="0" fontId="0" fillId="0" borderId="0" xfId="0"/>
    <xf numFmtId="0" fontId="1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tabSelected="1" topLeftCell="A45" zoomScale="132" workbookViewId="0">
      <selection activeCell="A56" sqref="A56:D56"/>
    </sheetView>
  </sheetViews>
  <sheetFormatPr baseColWidth="10" defaultColWidth="8.81640625" defaultRowHeight="14.5" x14ac:dyDescent="0.35"/>
  <cols>
    <col min="1" max="1" width="30.7265625" customWidth="1"/>
    <col min="2" max="2" width="15.54296875" style="4" customWidth="1"/>
    <col min="3" max="3" width="17" style="4" customWidth="1"/>
    <col min="4" max="4" width="20.6328125" customWidth="1"/>
  </cols>
  <sheetData>
    <row r="1" spans="1:4" ht="30" customHeight="1" x14ac:dyDescent="0.7">
      <c r="A1" s="22" t="s">
        <v>42</v>
      </c>
      <c r="B1" s="23"/>
      <c r="C1" s="23"/>
      <c r="D1" s="23"/>
    </row>
    <row r="2" spans="1:4" ht="24" customHeight="1" x14ac:dyDescent="0.55000000000000004">
      <c r="A2" s="24" t="s">
        <v>38</v>
      </c>
      <c r="B2" s="24"/>
      <c r="C2" s="24"/>
      <c r="D2" s="24"/>
    </row>
    <row r="3" spans="1:4" ht="22.15" customHeight="1" x14ac:dyDescent="0.35">
      <c r="A3" s="26" t="s">
        <v>0</v>
      </c>
      <c r="B3" s="26"/>
      <c r="C3" s="26"/>
      <c r="D3" s="26"/>
    </row>
    <row r="4" spans="1:4" x14ac:dyDescent="0.35">
      <c r="A4" s="27"/>
      <c r="B4" s="27"/>
      <c r="C4" s="27"/>
      <c r="D4" s="27"/>
    </row>
    <row r="5" spans="1:4" ht="26" x14ac:dyDescent="0.6">
      <c r="A5" s="25" t="s">
        <v>1</v>
      </c>
      <c r="B5" s="25"/>
      <c r="C5" s="25"/>
      <c r="D5" s="25"/>
    </row>
    <row r="6" spans="1:4" x14ac:dyDescent="0.35">
      <c r="A6" s="1" t="s">
        <v>2</v>
      </c>
      <c r="B6" s="6" t="s">
        <v>37</v>
      </c>
      <c r="C6" s="6" t="s">
        <v>43</v>
      </c>
      <c r="D6" s="6" t="s">
        <v>42</v>
      </c>
    </row>
    <row r="7" spans="1:4" x14ac:dyDescent="0.35">
      <c r="A7" t="s">
        <v>3</v>
      </c>
      <c r="B7" s="8">
        <v>4000</v>
      </c>
      <c r="C7" s="2">
        <v>4350</v>
      </c>
      <c r="D7" s="2">
        <v>4000</v>
      </c>
    </row>
    <row r="8" spans="1:4" x14ac:dyDescent="0.35">
      <c r="A8" t="s">
        <v>4</v>
      </c>
      <c r="B8" s="8">
        <v>14400</v>
      </c>
      <c r="C8" s="2">
        <v>16225</v>
      </c>
      <c r="D8" s="2">
        <f>59*100</f>
        <v>5900</v>
      </c>
    </row>
    <row r="9" spans="1:4" x14ac:dyDescent="0.35">
      <c r="A9" t="s">
        <v>39</v>
      </c>
      <c r="B9" s="8">
        <v>0</v>
      </c>
      <c r="C9" s="2"/>
      <c r="D9" s="2">
        <f>20*100</f>
        <v>2000</v>
      </c>
    </row>
    <row r="10" spans="1:4" x14ac:dyDescent="0.35">
      <c r="A10" t="s">
        <v>5</v>
      </c>
      <c r="B10" s="8">
        <v>7700</v>
      </c>
      <c r="C10" s="2">
        <v>11100</v>
      </c>
      <c r="D10" s="2">
        <f>30*350</f>
        <v>10500</v>
      </c>
    </row>
    <row r="11" spans="1:4" x14ac:dyDescent="0.35">
      <c r="A11" t="s">
        <v>6</v>
      </c>
      <c r="B11" s="8">
        <v>2700</v>
      </c>
      <c r="C11" s="2">
        <v>2600</v>
      </c>
      <c r="D11" s="2">
        <f>30*200</f>
        <v>6000</v>
      </c>
    </row>
    <row r="12" spans="1:4" x14ac:dyDescent="0.35">
      <c r="A12" t="s">
        <v>7</v>
      </c>
      <c r="B12" s="8">
        <v>2700</v>
      </c>
      <c r="C12" s="2">
        <v>2700</v>
      </c>
      <c r="D12" s="2">
        <f>30*200</f>
        <v>6000</v>
      </c>
    </row>
    <row r="13" spans="1:4" x14ac:dyDescent="0.35">
      <c r="A13" t="s">
        <v>8</v>
      </c>
      <c r="B13" s="8">
        <v>3000</v>
      </c>
      <c r="C13" s="2">
        <v>3000</v>
      </c>
      <c r="D13" s="2">
        <f>30*200</f>
        <v>6000</v>
      </c>
    </row>
    <row r="14" spans="1:4" x14ac:dyDescent="0.35">
      <c r="A14" t="s">
        <v>9</v>
      </c>
      <c r="B14" s="8">
        <v>3300</v>
      </c>
      <c r="C14" s="2">
        <v>3490</v>
      </c>
      <c r="D14" s="2">
        <v>3500</v>
      </c>
    </row>
    <row r="15" spans="1:4" x14ac:dyDescent="0.35">
      <c r="A15" t="s">
        <v>10</v>
      </c>
      <c r="B15" s="8">
        <v>0</v>
      </c>
      <c r="C15" s="2">
        <v>5000</v>
      </c>
      <c r="D15" s="2">
        <v>5000</v>
      </c>
    </row>
    <row r="16" spans="1:4" x14ac:dyDescent="0.35">
      <c r="A16" t="s">
        <v>11</v>
      </c>
      <c r="B16" s="8">
        <v>3500</v>
      </c>
      <c r="C16" s="2">
        <v>3760</v>
      </c>
      <c r="D16" s="2">
        <v>4000</v>
      </c>
    </row>
    <row r="17" spans="1:4" x14ac:dyDescent="0.35">
      <c r="A17" t="s">
        <v>12</v>
      </c>
      <c r="B17" s="8">
        <v>1000</v>
      </c>
      <c r="C17" s="2"/>
      <c r="D17" s="2"/>
    </row>
    <row r="18" spans="1:4" x14ac:dyDescent="0.35">
      <c r="A18" t="s">
        <v>13</v>
      </c>
      <c r="B18" s="8">
        <v>0</v>
      </c>
      <c r="C18" s="2"/>
      <c r="D18" s="2"/>
    </row>
    <row r="19" spans="1:4" x14ac:dyDescent="0.35">
      <c r="A19" t="s">
        <v>14</v>
      </c>
      <c r="B19" s="8">
        <v>0</v>
      </c>
      <c r="C19" s="2"/>
      <c r="D19" s="2"/>
    </row>
    <row r="20" spans="1:4" x14ac:dyDescent="0.35">
      <c r="A20" t="s">
        <v>15</v>
      </c>
      <c r="B20" s="8">
        <v>9000</v>
      </c>
      <c r="C20" s="2">
        <v>12112</v>
      </c>
      <c r="D20" s="2">
        <v>9000</v>
      </c>
    </row>
    <row r="21" spans="1:4" ht="15" thickBot="1" x14ac:dyDescent="0.4">
      <c r="A21" t="s">
        <v>16</v>
      </c>
      <c r="B21" s="8">
        <v>1500</v>
      </c>
      <c r="C21" s="2">
        <v>568</v>
      </c>
      <c r="D21" s="2">
        <v>500</v>
      </c>
    </row>
    <row r="22" spans="1:4" ht="15" thickBot="1" x14ac:dyDescent="0.4">
      <c r="A22" s="11" t="s">
        <v>17</v>
      </c>
      <c r="B22" s="13">
        <f>SUM(B7:B21)</f>
        <v>52800</v>
      </c>
      <c r="C22" s="12">
        <f>SUM(C7:C21)</f>
        <v>64905</v>
      </c>
      <c r="D22" s="12">
        <f>SUM(D7:D21)</f>
        <v>62400</v>
      </c>
    </row>
    <row r="23" spans="1:4" x14ac:dyDescent="0.35">
      <c r="D23" s="8"/>
    </row>
    <row r="24" spans="1:4" ht="24.65" customHeight="1" x14ac:dyDescent="0.6">
      <c r="A24" s="3" t="s">
        <v>18</v>
      </c>
      <c r="D24" s="8"/>
    </row>
    <row r="25" spans="1:4" x14ac:dyDescent="0.35">
      <c r="A25" s="1" t="s">
        <v>2</v>
      </c>
      <c r="B25" s="7" t="s">
        <v>37</v>
      </c>
      <c r="C25" s="7" t="s">
        <v>43</v>
      </c>
      <c r="D25" s="9" t="s">
        <v>42</v>
      </c>
    </row>
    <row r="26" spans="1:4" x14ac:dyDescent="0.35">
      <c r="A26" t="s">
        <v>19</v>
      </c>
      <c r="B26" s="8">
        <v>20000</v>
      </c>
      <c r="C26" s="2">
        <v>22035</v>
      </c>
      <c r="D26" s="2">
        <f>30*700</f>
        <v>21000</v>
      </c>
    </row>
    <row r="27" spans="1:4" x14ac:dyDescent="0.35">
      <c r="A27" t="s">
        <v>20</v>
      </c>
      <c r="B27" s="8">
        <v>6000</v>
      </c>
      <c r="C27" s="2">
        <v>3162</v>
      </c>
      <c r="D27" s="2">
        <f>30*200</f>
        <v>6000</v>
      </c>
    </row>
    <row r="28" spans="1:4" x14ac:dyDescent="0.35">
      <c r="A28" t="s">
        <v>21</v>
      </c>
      <c r="B28" s="8">
        <v>6000</v>
      </c>
      <c r="C28" s="2">
        <v>6059</v>
      </c>
      <c r="D28" s="2">
        <f>30*200</f>
        <v>6000</v>
      </c>
    </row>
    <row r="29" spans="1:4" x14ac:dyDescent="0.35">
      <c r="A29" t="s">
        <v>22</v>
      </c>
      <c r="B29" s="8">
        <v>0</v>
      </c>
      <c r="C29" s="2">
        <v>5986</v>
      </c>
      <c r="D29" s="2">
        <f>20*300</f>
        <v>6000</v>
      </c>
    </row>
    <row r="30" spans="1:4" x14ac:dyDescent="0.35">
      <c r="A30" t="s">
        <v>23</v>
      </c>
      <c r="B30" s="8">
        <v>3500</v>
      </c>
      <c r="C30" s="2">
        <v>1761</v>
      </c>
      <c r="D30" s="2">
        <f>30*200</f>
        <v>6000</v>
      </c>
    </row>
    <row r="31" spans="1:4" x14ac:dyDescent="0.35">
      <c r="A31" t="s">
        <v>24</v>
      </c>
      <c r="B31" s="8">
        <v>0</v>
      </c>
      <c r="C31" s="2"/>
      <c r="D31" s="2"/>
    </row>
    <row r="32" spans="1:4" x14ac:dyDescent="0.35">
      <c r="A32" t="s">
        <v>25</v>
      </c>
      <c r="B32" s="8">
        <v>3000</v>
      </c>
      <c r="C32" s="2"/>
      <c r="D32" s="2"/>
    </row>
    <row r="33" spans="1:4" x14ac:dyDescent="0.35">
      <c r="A33" t="s">
        <v>26</v>
      </c>
      <c r="B33" s="8">
        <v>9400</v>
      </c>
      <c r="C33" s="2">
        <v>19375</v>
      </c>
      <c r="D33" s="2">
        <v>0</v>
      </c>
    </row>
    <row r="34" spans="1:4" x14ac:dyDescent="0.35">
      <c r="A34" t="s">
        <v>27</v>
      </c>
      <c r="B34" s="8">
        <v>200</v>
      </c>
      <c r="C34" s="2"/>
      <c r="D34" s="2">
        <v>200</v>
      </c>
    </row>
    <row r="35" spans="1:4" x14ac:dyDescent="0.35">
      <c r="A35" t="s">
        <v>28</v>
      </c>
      <c r="B35" s="8">
        <v>2000</v>
      </c>
      <c r="C35" s="2">
        <v>2180</v>
      </c>
      <c r="D35" s="2">
        <v>2500</v>
      </c>
    </row>
    <row r="36" spans="1:4" x14ac:dyDescent="0.35">
      <c r="A36" t="s">
        <v>29</v>
      </c>
      <c r="B36" s="8">
        <v>1000</v>
      </c>
      <c r="C36" s="2">
        <v>267</v>
      </c>
      <c r="D36" s="2">
        <v>500</v>
      </c>
    </row>
    <row r="37" spans="1:4" x14ac:dyDescent="0.35">
      <c r="A37" s="16" t="s">
        <v>44</v>
      </c>
      <c r="B37" s="8"/>
      <c r="C37" s="2">
        <v>150</v>
      </c>
      <c r="D37" s="2">
        <v>300</v>
      </c>
    </row>
    <row r="38" spans="1:4" x14ac:dyDescent="0.35">
      <c r="A38" t="s">
        <v>30</v>
      </c>
      <c r="B38" s="8">
        <v>1000</v>
      </c>
      <c r="C38" s="2"/>
      <c r="D38" s="2">
        <v>500</v>
      </c>
    </row>
    <row r="39" spans="1:4" x14ac:dyDescent="0.35">
      <c r="A39" t="s">
        <v>31</v>
      </c>
      <c r="B39" s="8">
        <v>1200</v>
      </c>
      <c r="C39" s="2">
        <v>1276</v>
      </c>
      <c r="D39" s="2">
        <v>1500</v>
      </c>
    </row>
    <row r="40" spans="1:4" x14ac:dyDescent="0.35">
      <c r="A40" t="s">
        <v>32</v>
      </c>
      <c r="B40" s="8">
        <v>150</v>
      </c>
      <c r="C40" s="2"/>
      <c r="D40" s="2">
        <v>300</v>
      </c>
    </row>
    <row r="41" spans="1:4" x14ac:dyDescent="0.35">
      <c r="A41" t="s">
        <v>33</v>
      </c>
      <c r="B41" s="8">
        <v>100</v>
      </c>
      <c r="C41" s="2">
        <v>129</v>
      </c>
      <c r="D41" s="2">
        <v>300</v>
      </c>
    </row>
    <row r="42" spans="1:4" x14ac:dyDescent="0.35">
      <c r="A42" s="16" t="s">
        <v>45</v>
      </c>
      <c r="B42" s="8"/>
      <c r="C42" s="2">
        <v>539</v>
      </c>
      <c r="D42" s="2">
        <v>1000</v>
      </c>
    </row>
    <row r="43" spans="1:4" ht="15" thickBot="1" x14ac:dyDescent="0.4">
      <c r="A43" t="s">
        <v>34</v>
      </c>
      <c r="B43" s="8">
        <v>500</v>
      </c>
      <c r="C43" s="2"/>
      <c r="D43" s="2"/>
    </row>
    <row r="44" spans="1:4" ht="15" thickBot="1" x14ac:dyDescent="0.4">
      <c r="A44" s="11" t="s">
        <v>35</v>
      </c>
      <c r="B44" s="12">
        <f>SUM(B26:B43)</f>
        <v>54050</v>
      </c>
      <c r="C44" s="12">
        <f>SUM(C26:C43)</f>
        <v>62919</v>
      </c>
      <c r="D44" s="12">
        <f>SUM(D26:DF43)</f>
        <v>52100</v>
      </c>
    </row>
    <row r="45" spans="1:4" x14ac:dyDescent="0.35">
      <c r="A45" s="17"/>
      <c r="B45" s="18"/>
      <c r="C45" s="18"/>
      <c r="D45" s="19"/>
    </row>
    <row r="46" spans="1:4" x14ac:dyDescent="0.35">
      <c r="D46" s="8"/>
    </row>
    <row r="47" spans="1:4" ht="19.899999999999999" customHeight="1" x14ac:dyDescent="0.6">
      <c r="A47" s="3" t="s">
        <v>36</v>
      </c>
      <c r="D47" s="8"/>
    </row>
    <row r="48" spans="1:4" ht="15" thickBot="1" x14ac:dyDescent="0.4">
      <c r="A48" s="1" t="s">
        <v>2</v>
      </c>
      <c r="B48" s="7" t="s">
        <v>37</v>
      </c>
      <c r="C48" s="7" t="s">
        <v>43</v>
      </c>
      <c r="D48" s="9" t="s">
        <v>42</v>
      </c>
    </row>
    <row r="49" spans="1:6" s="10" customFormat="1" ht="16" thickBot="1" x14ac:dyDescent="0.4">
      <c r="A49" s="15" t="s">
        <v>41</v>
      </c>
      <c r="B49" s="14">
        <f>SUM(B22-B44)</f>
        <v>-1250</v>
      </c>
      <c r="C49" s="14">
        <f>SUM(C22-C44)</f>
        <v>1986</v>
      </c>
      <c r="D49" s="20">
        <f>SUM(D22-D44)</f>
        <v>10300</v>
      </c>
    </row>
    <row r="50" spans="1:6" x14ac:dyDescent="0.35">
      <c r="A50" s="16" t="s">
        <v>40</v>
      </c>
      <c r="B50" s="2"/>
      <c r="C50" s="2"/>
      <c r="D50" s="8"/>
    </row>
    <row r="51" spans="1:6" x14ac:dyDescent="0.35">
      <c r="A51" s="16"/>
      <c r="B51" s="2"/>
      <c r="C51" s="2"/>
      <c r="D51" s="8"/>
    </row>
    <row r="52" spans="1:6" x14ac:dyDescent="0.35">
      <c r="A52" s="16"/>
      <c r="B52" s="2"/>
      <c r="C52" s="2"/>
      <c r="D52" s="8"/>
    </row>
    <row r="53" spans="1:6" x14ac:dyDescent="0.35">
      <c r="D53" s="8"/>
      <c r="F53" s="5"/>
    </row>
    <row r="54" spans="1:6" x14ac:dyDescent="0.35">
      <c r="D54" s="8"/>
    </row>
    <row r="55" spans="1:6" x14ac:dyDescent="0.35">
      <c r="A55" s="28" t="s">
        <v>46</v>
      </c>
      <c r="B55" s="21"/>
      <c r="C55" s="21"/>
      <c r="D55" s="21"/>
    </row>
    <row r="56" spans="1:6" x14ac:dyDescent="0.35">
      <c r="A56" s="28" t="s">
        <v>47</v>
      </c>
      <c r="B56" s="21"/>
      <c r="C56" s="21"/>
      <c r="D56" s="21"/>
    </row>
  </sheetData>
  <mergeCells count="7">
    <mergeCell ref="A55:D55"/>
    <mergeCell ref="A56:D56"/>
    <mergeCell ref="A1:D1"/>
    <mergeCell ref="A2:D2"/>
    <mergeCell ref="A5:D5"/>
    <mergeCell ref="A3:D3"/>
    <mergeCell ref="A4:D4"/>
  </mergeCells>
  <printOptions gridLines="1"/>
  <pageMargins left="0.70866141732283472" right="0.70866141732283472" top="0.55118110236220474" bottom="0.15748031496062992" header="0.31496062992125984" footer="0.31496062992125984"/>
  <pageSetup paperSize="9" scale="10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Årsrapport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Per-Erik Eriksen</dc:creator>
  <cp:lastModifiedBy>Morten Nyheim Jørgensen</cp:lastModifiedBy>
  <cp:lastPrinted>2025-02-21T15:10:44Z</cp:lastPrinted>
  <dcterms:created xsi:type="dcterms:W3CDTF">2025-02-16T15:06:27Z</dcterms:created>
  <dcterms:modified xsi:type="dcterms:W3CDTF">2026-02-05T12:12:00Z</dcterms:modified>
</cp:coreProperties>
</file>